
<file path=[Content_Types].xml><?xml version="1.0" encoding="utf-8"?>
<Types xmlns="http://schemas.openxmlformats.org/package/2006/content-types">
  <Default Extension="jfif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\Desktop\ARCM\"/>
    </mc:Choice>
  </mc:AlternateContent>
  <xr:revisionPtr revIDLastSave="0" documentId="13_ncr:1_{67C6C0F3-2463-40DE-A7AB-F77A41D27602}" xr6:coauthVersionLast="47" xr6:coauthVersionMax="47" xr10:uidLastSave="{00000000-0000-0000-0000-000000000000}"/>
  <bookViews>
    <workbookView xWindow="-108" yWindow="-108" windowWidth="23256" windowHeight="12456" xr2:uid="{CB766909-118B-4FA3-838F-F0028941B6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C16" i="1" a="1"/>
  <c r="C16" i="1" s="1"/>
  <c r="B16" i="1" a="1"/>
  <c r="B16" i="1" s="1"/>
  <c r="B15" i="1" a="1"/>
  <c r="B15" i="1" s="1"/>
  <c r="P11" i="1"/>
  <c r="P12" i="1" s="1"/>
  <c r="P8" i="1"/>
  <c r="E7" i="1" a="1"/>
  <c r="E7" i="1" s="1"/>
  <c r="E6" i="1"/>
  <c r="E10" i="1" s="1"/>
  <c r="D6" i="1" a="1"/>
  <c r="D6" i="1" s="1"/>
  <c r="P5" i="1"/>
  <c r="D3" i="1" s="1" a="1"/>
  <c r="D3" i="1" s="1"/>
  <c r="E3" i="1"/>
  <c r="E3" i="1" a="1"/>
  <c r="D2" i="1" a="1"/>
  <c r="D2" i="1" s="1"/>
  <c r="E14" i="1" l="1"/>
  <c r="E11" i="1" a="1"/>
  <c r="E11" i="1" s="1"/>
  <c r="D10" i="1" a="1"/>
  <c r="D10" i="1" s="1"/>
  <c r="D11" i="1" a="1"/>
  <c r="D11" i="1" s="1"/>
  <c r="D7" i="1" a="1"/>
  <c r="D7" i="1" s="1"/>
  <c r="P13" i="1"/>
  <c r="P14" i="1" s="1"/>
  <c r="E15" i="1" l="1" a="1"/>
  <c r="E15" i="1" s="1"/>
  <c r="D14" i="1" a="1"/>
  <c r="D14" i="1" s="1"/>
  <c r="D15" i="1" a="1"/>
  <c r="D15" i="1" s="1"/>
  <c r="C32" i="1"/>
  <c r="E22" i="1" l="1"/>
  <c r="C33" i="1" a="1"/>
  <c r="C33" i="1" s="1"/>
  <c r="B33" i="1" a="1"/>
  <c r="B33" i="1" s="1"/>
  <c r="B32" i="1" a="1"/>
  <c r="B32" i="1" s="1"/>
  <c r="D23" i="1" l="1" a="1"/>
  <c r="D23" i="1" s="1"/>
  <c r="D22" i="1" a="1"/>
  <c r="D22" i="1" s="1"/>
  <c r="E30" i="1"/>
  <c r="E23" i="1" a="1"/>
  <c r="E23" i="1" s="1"/>
  <c r="E31" i="1" l="1" a="1"/>
  <c r="E31" i="1" s="1"/>
  <c r="D31" i="1" a="1"/>
  <c r="D31" i="1" s="1"/>
  <c r="C43" i="1"/>
  <c r="D30" i="1" a="1"/>
  <c r="D30" i="1" s="1"/>
  <c r="B44" i="1" l="1" a="1"/>
  <c r="B44" i="1" s="1"/>
  <c r="G4" i="1"/>
  <c r="B43" i="1" a="1"/>
  <c r="B43" i="1" s="1"/>
  <c r="C44" i="1" a="1"/>
  <c r="C44" i="1" s="1"/>
  <c r="F4" i="1" l="1" a="1"/>
  <c r="F4" i="1" s="1"/>
  <c r="G5" i="1" a="1"/>
  <c r="G5" i="1" s="1"/>
  <c r="G12" i="1"/>
  <c r="F5" i="1" a="1"/>
  <c r="F5" i="1" s="1"/>
  <c r="F13" i="1" l="1" a="1"/>
  <c r="F13" i="1" s="1"/>
  <c r="G13" i="1" a="1"/>
  <c r="G13" i="1" s="1"/>
  <c r="G28" i="1"/>
  <c r="F12" i="1" a="1"/>
  <c r="F12" i="1" s="1"/>
  <c r="F29" i="1" l="1" a="1"/>
  <c r="F29" i="1" s="1"/>
  <c r="G20" i="1"/>
  <c r="G29" i="1" a="1"/>
  <c r="G29" i="1" s="1"/>
  <c r="F28" i="1" a="1"/>
  <c r="F28" i="1" s="1"/>
  <c r="G21" i="1" l="1" a="1"/>
  <c r="G21" i="1" s="1"/>
  <c r="F20" i="1" a="1"/>
  <c r="F20" i="1" s="1"/>
  <c r="F21" i="1" a="1"/>
  <c r="F21" i="1" s="1"/>
  <c r="E38" i="1"/>
  <c r="E42" i="1" l="1"/>
  <c r="D38" i="1" a="1"/>
  <c r="D38" i="1" s="1"/>
  <c r="E39" i="1" a="1"/>
  <c r="E39" i="1" s="1"/>
  <c r="D39" i="1" a="1"/>
  <c r="D39" i="1" s="1"/>
  <c r="E43" i="1" l="1" a="1"/>
  <c r="E43" i="1" s="1"/>
  <c r="D42" i="1" a="1"/>
  <c r="D42" i="1" s="1"/>
  <c r="D43" i="1" a="1"/>
  <c r="D43" i="1" s="1"/>
  <c r="I8" i="1"/>
  <c r="I9" i="1" l="1" a="1"/>
  <c r="I9" i="1" s="1"/>
  <c r="I24" i="1"/>
  <c r="H9" i="1" a="1"/>
  <c r="H9" i="1" s="1"/>
  <c r="H8" i="1" a="1"/>
  <c r="H8" i="1" s="1"/>
  <c r="H25" i="1" l="1" a="1"/>
  <c r="H25" i="1" s="1"/>
  <c r="I25" i="1" a="1"/>
  <c r="I25" i="1" s="1"/>
  <c r="H24" i="1" a="1"/>
  <c r="H24" i="1" s="1"/>
  <c r="K20" i="1"/>
  <c r="G36" i="1" l="1"/>
  <c r="J21" i="1" a="1"/>
  <c r="J21" i="1" s="1"/>
  <c r="K21" i="1" a="1"/>
  <c r="K21" i="1" s="1"/>
  <c r="J20" i="1" a="1"/>
  <c r="J20" i="1" s="1"/>
  <c r="F36" i="1" l="1" a="1"/>
  <c r="F36" i="1" s="1"/>
  <c r="G44" i="1"/>
  <c r="G37" i="1" a="1"/>
  <c r="G37" i="1" s="1"/>
  <c r="F37" i="1" a="1"/>
  <c r="F37" i="1" s="1"/>
  <c r="G45" i="1" l="1" a="1"/>
  <c r="G45" i="1" s="1"/>
  <c r="I40" i="1"/>
  <c r="F45" i="1" a="1"/>
  <c r="F45" i="1" s="1"/>
  <c r="F44" i="1" a="1"/>
  <c r="F44" i="1" s="1"/>
  <c r="H40" i="1" l="1" a="1"/>
  <c r="H40" i="1" s="1"/>
  <c r="H41" i="1" a="1"/>
  <c r="H41" i="1" s="1"/>
  <c r="I41" i="1" a="1"/>
  <c r="I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<sst xmlns="http://schemas.openxmlformats.org/spreadsheetml/2006/main" count="92" uniqueCount="40">
  <si>
    <t>Montreal 1</t>
  </si>
  <si>
    <t>L8</t>
  </si>
  <si>
    <t>L2</t>
  </si>
  <si>
    <t>Montreal 2</t>
  </si>
  <si>
    <t>L3</t>
  </si>
  <si>
    <t>L1</t>
  </si>
  <si>
    <t>L4</t>
  </si>
  <si>
    <t>L11</t>
  </si>
  <si>
    <t>Montreal 3</t>
  </si>
  <si>
    <t>L5</t>
  </si>
  <si>
    <t>L6</t>
  </si>
  <si>
    <t>Ven-1</t>
  </si>
  <si>
    <t>C</t>
  </si>
  <si>
    <t>Sam-2</t>
  </si>
  <si>
    <t>B</t>
  </si>
  <si>
    <t>Dim-3</t>
  </si>
  <si>
    <t>Jour</t>
  </si>
  <si>
    <t>Heure</t>
  </si>
  <si>
    <t>RÉFECTION DE GLACES</t>
  </si>
  <si>
    <t>BOUCHERVILLE + TMR</t>
  </si>
  <si>
    <t>D</t>
  </si>
  <si>
    <t>Jeu-29</t>
  </si>
  <si>
    <t>@TMR</t>
  </si>
  <si>
    <t>@BOUCHERV ILLE</t>
  </si>
  <si>
    <t>L16</t>
  </si>
  <si>
    <t>L10</t>
  </si>
  <si>
    <t>L17</t>
  </si>
  <si>
    <t>L12</t>
  </si>
  <si>
    <t>L13</t>
  </si>
  <si>
    <t>L7</t>
  </si>
  <si>
    <t>L18</t>
  </si>
  <si>
    <t>Briand</t>
  </si>
  <si>
    <t>Chayer</t>
  </si>
  <si>
    <t>Brabant</t>
  </si>
  <si>
    <t>Bérubé</t>
  </si>
  <si>
    <t>Cawley</t>
  </si>
  <si>
    <t>Hall</t>
  </si>
  <si>
    <t>Wharry</t>
  </si>
  <si>
    <t>MacLean</t>
  </si>
  <si>
    <t>Wehner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</si>
</sst>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right"/>
    </xf>
    <xf numFmtId="164" fontId="0" fillId="0" borderId="6" xfId="0" applyNumberFormat="1" applyBorder="1" applyAlignment="1">
      <alignment horizontal="left"/>
    </xf>
    <xf numFmtId="0" fontId="0" fillId="0" borderId="5" xfId="0" applyBorder="1"/>
    <xf numFmtId="0" fontId="1" fillId="0" borderId="1" xfId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2" borderId="0" xfId="2" applyFill="1"/>
    <xf numFmtId="164" fontId="1" fillId="2" borderId="0" xfId="2" applyNumberFormat="1" applyFill="1"/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0" xfId="2" applyFill="1"/>
    <xf numFmtId="164" fontId="1" fillId="3" borderId="0" xfId="2" applyNumberFormat="1" applyFill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4" borderId="12" xfId="0" applyFont="1" applyFill="1" applyBorder="1" applyAlignment="1">
      <alignment horizontal="center"/>
    </xf>
    <xf numFmtId="164" fontId="1" fillId="0" borderId="0" xfId="2" applyNumberFormat="1"/>
    <xf numFmtId="0" fontId="8" fillId="4" borderId="0" xfId="0" applyFont="1" applyFill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164" fontId="1" fillId="0" borderId="0" xfId="2" applyNumberFormat="1" applyFill="1"/>
    <xf numFmtId="0" fontId="2" fillId="5" borderId="0" xfId="2" applyFont="1" applyFill="1"/>
    <xf numFmtId="164" fontId="2" fillId="5" borderId="0" xfId="2" applyNumberFormat="1" applyFont="1" applyFill="1"/>
    <xf numFmtId="0" fontId="8" fillId="4" borderId="1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2" applyFill="1"/>
    <xf numFmtId="0" fontId="8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10" fillId="4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0" borderId="0" xfId="0" applyFont="1"/>
    <xf numFmtId="0" fontId="1" fillId="0" borderId="0" xfId="2" applyFill="1" applyBorder="1" applyAlignment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2" applyFill="1" applyBorder="1"/>
    <xf numFmtId="164" fontId="1" fillId="0" borderId="0" xfId="2" applyNumberForma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16" xfId="0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1" fillId="0" borderId="0" xfId="2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</cellXfs>
  <cellStyles count="3">
    <cellStyle name="Heading 3" xfId="1" builtinId="18"/>
    <cellStyle name="Heading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181219</xdr:colOff>
      <xdr:row>35</xdr:row>
      <xdr:rowOff>181220</xdr:rowOff>
    </xdr:from>
    <xdr:to>
      <xdr:col>18</xdr:col>
      <xdr:colOff>482130</xdr:colOff>
      <xdr:row>44</xdr:row>
      <xdr:rowOff>7621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BFC3E4-9470-44C5-8877-FA4B892E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7699" y="6620120"/>
          <a:ext cx="1520111" cy="1472321"/>
        </a:xfrm>
        <a:prstGeom prst="rect">
          <a:avLst/>
        </a:prstGeom>
      </xdr:spPr>
    </xdr:pic>
    <xdr:clientData/>
  </xdr:twoCellAnchor>
  <xdr:twoCellAnchor editAs="oneCell">
    <xdr:from>
      <xdr:col>16</xdr:col>
      <xdr:colOff>170512</xdr:colOff>
      <xdr:row>28</xdr:row>
      <xdr:rowOff>47036</xdr:rowOff>
    </xdr:from>
    <xdr:to>
      <xdr:col>18</xdr:col>
      <xdr:colOff>470349</xdr:colOff>
      <xdr:row>34</xdr:row>
      <xdr:rowOff>45019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553E5C-0A5A-45A9-B20F-1DE1228D2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992" y="5205776"/>
          <a:ext cx="1519037" cy="1095263"/>
        </a:xfrm>
        <a:prstGeom prst="rect">
          <a:avLst/>
        </a:prstGeom>
      </xdr:spPr>
    </xdr:pic>
    <xdr:clientData/>
  </xdr:twoCellAnchor>
  <xdr:twoCellAnchor editAs="oneCell">
    <xdr:from>
      <xdr:col>16</xdr:col>
      <xdr:colOff>170534</xdr:colOff>
      <xdr:row>20</xdr:row>
      <xdr:rowOff>0</xdr:rowOff>
    </xdr:from>
    <xdr:to>
      <xdr:col>18</xdr:col>
      <xdr:colOff>470371</xdr:colOff>
      <xdr:row>28</xdr:row>
      <xdr:rowOff>14605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C63DDD6-D983-4906-9400-D92F3036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014" y="3680460"/>
          <a:ext cx="1519037" cy="1477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2DE4-1A8E-49B3-8BA4-12F207991D16}">
  <dimension ref="A1:T48"/>
  <sheetViews>
    <sheetView tabSelected="1" topLeftCell="A21" workbookViewId="0">
      <selection activeCell="L35" sqref="L35"/>
    </sheetView>
  </sheetViews>
  <sheetFormatPr defaultRowHeight="14.4" x14ac:dyDescent="0.3"/>
  <sheetData>
    <row r="1" spans="1:20" ht="15" thickBot="1" x14ac:dyDescent="0.35">
      <c r="A1" s="1">
        <v>2</v>
      </c>
      <c r="B1" s="4"/>
      <c r="D1" s="2" t="s">
        <v>31</v>
      </c>
      <c r="E1" s="3"/>
      <c r="F1" s="4"/>
      <c r="G1" s="3"/>
      <c r="H1" s="4"/>
      <c r="I1" s="3"/>
      <c r="J1" s="4"/>
      <c r="K1" s="3"/>
      <c r="L1" s="4"/>
      <c r="M1" s="3"/>
      <c r="Q1" s="69" t="s">
        <v>19</v>
      </c>
      <c r="R1" s="69"/>
      <c r="S1" s="69"/>
    </row>
    <row r="2" spans="1:20" ht="15" thickBot="1" x14ac:dyDescent="0.35">
      <c r="A2" s="1"/>
      <c r="B2" s="4"/>
      <c r="D2" s="7" t="str" cm="1">
        <f t="array" ref="D2">_xlfn.SINGLE(INDEX($O$3:$O$18,SUMPRODUCT(($Q$3:$S$18=E2)*ROW($Q$3:$S$18))-_xlfn.SINGLE(ROW($Q$3:$S$18))+1))</f>
        <v>Jeu-29</v>
      </c>
      <c r="E2" s="12">
        <v>2</v>
      </c>
      <c r="F2" s="4"/>
      <c r="G2" s="2" t="s">
        <v>32</v>
      </c>
      <c r="H2" s="4"/>
      <c r="I2" s="3"/>
      <c r="J2" s="4"/>
      <c r="K2" s="3"/>
      <c r="L2" s="4"/>
      <c r="M2" s="3"/>
      <c r="O2" s="17" t="s">
        <v>16</v>
      </c>
      <c r="P2" s="17" t="s">
        <v>17</v>
      </c>
      <c r="Q2" s="18" t="s">
        <v>14</v>
      </c>
      <c r="R2" s="19" t="s">
        <v>12</v>
      </c>
      <c r="S2" s="20" t="s">
        <v>20</v>
      </c>
    </row>
    <row r="3" spans="1:20" x14ac:dyDescent="0.3">
      <c r="A3" s="1"/>
      <c r="B3" s="4"/>
      <c r="D3" s="15" cm="1">
        <f t="array" ref="D3">_xlfn.SINGLE(INDEX($P$3:$P$18,SUMPRODUCT(($Q$3:$S$18=E2)*ROW($Q$3:$S$18))-_xlfn.SINGLE(ROW($Q$3:$S$18))+1))</f>
        <v>0.875</v>
      </c>
      <c r="E3" s="14" t="str" cm="1">
        <f t="array" ref="E3">_xlfn.SINGLE(INDEX($Q$2:$S$2,SUMPRODUCT(($Q$3:$S$18=E2)*COLUMN($Q$3:$S$18))-_xlfn.SINGLE(COLUMN($Q$3:$S$18))+1))</f>
        <v>C</v>
      </c>
      <c r="F3" s="7"/>
      <c r="G3" s="8"/>
      <c r="H3" s="4"/>
      <c r="I3" s="3"/>
      <c r="J3" s="4"/>
      <c r="K3" s="3"/>
      <c r="L3" s="4"/>
      <c r="M3" s="3"/>
      <c r="O3" s="21"/>
      <c r="P3" s="22"/>
      <c r="Q3" s="23"/>
      <c r="R3" s="24"/>
      <c r="S3" s="25"/>
    </row>
    <row r="4" spans="1:20" x14ac:dyDescent="0.3">
      <c r="A4" s="1">
        <v>7</v>
      </c>
      <c r="B4" s="4"/>
      <c r="D4" s="2" t="s">
        <v>32</v>
      </c>
      <c r="E4" s="3"/>
      <c r="F4" s="4" t="str" cm="1">
        <f t="array" ref="F4">_xlfn.SINGLE(INDEX($O$3:$O$18,SUMPRODUCT(($Q$3:$S$18=G4)*ROW($Q$3:$S$18))-_xlfn.SINGLE(ROW($Q$3:$S$18))+1))</f>
        <v>Sam-2</v>
      </c>
      <c r="G4" s="9">
        <f>C43+1</f>
        <v>10</v>
      </c>
      <c r="H4" s="10"/>
      <c r="I4" s="2" t="s">
        <v>32</v>
      </c>
      <c r="J4" s="4"/>
      <c r="K4" s="3"/>
      <c r="L4" s="4"/>
      <c r="M4" s="3"/>
      <c r="O4" s="26" t="s">
        <v>21</v>
      </c>
      <c r="P4" s="37">
        <v>0.79166666666666663</v>
      </c>
      <c r="Q4" s="28"/>
      <c r="R4" s="29"/>
      <c r="S4" s="33"/>
    </row>
    <row r="5" spans="1:20" x14ac:dyDescent="0.3">
      <c r="A5" s="1">
        <v>3</v>
      </c>
      <c r="B5" s="4"/>
      <c r="D5" s="2" t="s">
        <v>33</v>
      </c>
      <c r="E5" s="3"/>
      <c r="F5" s="6" cm="1">
        <f t="array" ref="F5">_xlfn.SINGLE(INDEX($P$3:$P$18,SUMPRODUCT(($Q$3:$S$18=G4)*ROW($Q$3:$S$18))-_xlfn.SINGLE(ROW($Q$3:$S$18))+1))</f>
        <v>0.375</v>
      </c>
      <c r="G5" s="11" t="str" cm="1">
        <f t="array" ref="G5">_xlfn.SINGLE(INDEX($Q$2:$S$2,SUMPRODUCT(($Q$3:$S$18=G4)*COLUMN($Q$3:$S$18))-_xlfn.SINGLE(COLUMN($Q$3:$S$18))+1))</f>
        <v>B</v>
      </c>
      <c r="H5" s="4"/>
      <c r="I5" s="8"/>
      <c r="J5" s="4"/>
      <c r="K5" s="3"/>
      <c r="L5" s="4"/>
      <c r="M5" s="3"/>
      <c r="O5" s="43" t="s">
        <v>21</v>
      </c>
      <c r="P5" s="27">
        <f>P4+2/24</f>
        <v>0.875</v>
      </c>
      <c r="Q5" s="44">
        <v>1</v>
      </c>
      <c r="R5" s="45">
        <v>2</v>
      </c>
      <c r="S5" s="46">
        <v>3</v>
      </c>
      <c r="T5" s="47" t="s">
        <v>22</v>
      </c>
    </row>
    <row r="6" spans="1:20" x14ac:dyDescent="0.3">
      <c r="A6" s="1"/>
      <c r="B6" s="4"/>
      <c r="D6" s="7" t="str" cm="1">
        <f t="array" ref="D6">_xlfn.SINGLE(INDEX($O$3:$O$18,SUMPRODUCT(($Q$3:$S$18=E6)*ROW($Q$3:$S$18))-_xlfn.SINGLE(ROW($Q$3:$S$18))+1))</f>
        <v>Jeu-29</v>
      </c>
      <c r="E6" s="12">
        <f>E2+1</f>
        <v>3</v>
      </c>
      <c r="F6" s="13"/>
      <c r="G6" s="14"/>
      <c r="H6" s="4"/>
      <c r="I6" s="11"/>
      <c r="J6" s="4"/>
      <c r="K6" s="3"/>
      <c r="L6" s="4"/>
      <c r="M6" s="3"/>
      <c r="O6" s="21"/>
      <c r="P6" s="22"/>
      <c r="Q6" s="34"/>
      <c r="R6" s="35"/>
      <c r="S6" s="36"/>
    </row>
    <row r="7" spans="1:20" x14ac:dyDescent="0.3">
      <c r="A7" s="1"/>
      <c r="B7" s="4"/>
      <c r="D7" s="15" cm="1">
        <f t="array" ref="D7">_xlfn.SINGLE(INDEX($P$3:$P$18,SUMPRODUCT(($Q$3:$S$18=E6)*ROW($Q$3:$S$18))-_xlfn.SINGLE(ROW($Q$3:$S$18))+1))</f>
        <v>0.875</v>
      </c>
      <c r="E7" s="14" t="str" cm="1">
        <f t="array" ref="E7">_xlfn.SINGLE(INDEX($Q$2:$S$2,SUMPRODUCT(($Q$3:$S$18=E6)*COLUMN($Q$3:$S$18))-_xlfn.SINGLE(COLUMN($Q$3:$S$18))+1))</f>
        <v>D</v>
      </c>
      <c r="F7" s="4"/>
      <c r="G7" s="2" t="s">
        <v>33</v>
      </c>
      <c r="H7" s="4"/>
      <c r="I7" s="11"/>
      <c r="J7" s="4"/>
      <c r="K7" s="3"/>
      <c r="L7" s="4"/>
      <c r="M7" s="3"/>
      <c r="O7" s="26" t="s">
        <v>11</v>
      </c>
      <c r="P7" s="27">
        <v>0.75</v>
      </c>
      <c r="Q7" s="28">
        <v>4</v>
      </c>
      <c r="R7" s="29">
        <v>6</v>
      </c>
      <c r="S7" s="33">
        <v>5</v>
      </c>
      <c r="T7" s="48" t="s">
        <v>23</v>
      </c>
    </row>
    <row r="8" spans="1:20" x14ac:dyDescent="0.3">
      <c r="A8" s="1">
        <v>6</v>
      </c>
      <c r="B8" s="4"/>
      <c r="D8" s="2" t="s">
        <v>34</v>
      </c>
      <c r="E8" s="3"/>
      <c r="F8" s="4"/>
      <c r="G8" s="3"/>
      <c r="H8" s="4" t="str" cm="1">
        <f t="array" ref="H8">_xlfn.SINGLE(INDEX($O$3:$O$18,SUMPRODUCT(($Q$3:$S$18=I8)*ROW($Q$3:$S$18))-_xlfn.SINGLE(ROW($Q$3:$S$18))+1))</f>
        <v>Sam-2</v>
      </c>
      <c r="I8" s="9">
        <f>E42+1</f>
        <v>16</v>
      </c>
      <c r="J8" s="10"/>
      <c r="K8" s="68" t="s">
        <v>32</v>
      </c>
      <c r="L8" s="4"/>
      <c r="M8" s="3"/>
      <c r="O8" s="26" t="s">
        <v>11</v>
      </c>
      <c r="P8" s="31">
        <f>P7+3/24</f>
        <v>0.875</v>
      </c>
      <c r="Q8" s="40"/>
      <c r="R8" s="29">
        <v>7</v>
      </c>
      <c r="S8" s="33">
        <v>8</v>
      </c>
      <c r="T8" s="48" t="s">
        <v>23</v>
      </c>
    </row>
    <row r="9" spans="1:20" x14ac:dyDescent="0.3">
      <c r="A9" s="1">
        <v>4</v>
      </c>
      <c r="B9" s="4"/>
      <c r="D9" s="2" t="s">
        <v>35</v>
      </c>
      <c r="E9" s="3"/>
      <c r="F9" s="4"/>
      <c r="G9" s="3"/>
      <c r="H9" s="6" cm="1">
        <f t="array" ref="H9">_xlfn.SINGLE(INDEX($P$3:$P$18,SUMPRODUCT(($Q$3:$S$18=I8)*ROW($Q$3:$S$18))-_xlfn.SINGLE(ROW($Q$3:$S$18))+1))</f>
        <v>0.66666666666666663</v>
      </c>
      <c r="I9" s="11" t="str" cm="1">
        <f t="array" ref="I9">_xlfn.SINGLE(INDEX($Q$2:$S$2,SUMPRODUCT(($Q$3:$S$18=I8)*COLUMN($Q$3:$S$18))-_xlfn.SINGLE(COLUMN($Q$3:$S$18))+1))</f>
        <v>D</v>
      </c>
      <c r="J9" s="4"/>
      <c r="K9" s="3" t="s">
        <v>0</v>
      </c>
      <c r="L9" s="4"/>
      <c r="M9" s="3"/>
      <c r="O9" s="21"/>
      <c r="P9" s="22"/>
      <c r="Q9" s="34"/>
      <c r="R9" s="35"/>
      <c r="S9" s="36"/>
    </row>
    <row r="10" spans="1:20" x14ac:dyDescent="0.3">
      <c r="A10" s="1"/>
      <c r="B10" s="4"/>
      <c r="D10" s="7" t="str" cm="1">
        <f t="array" ref="D10">_xlfn.SINGLE(INDEX($O$3:$O$18,SUMPRODUCT(($Q$3:$S$18=E10)*ROW($Q$3:$S$18))-_xlfn.SINGLE(ROW($Q$3:$S$18))+1))</f>
        <v>Ven-1</v>
      </c>
      <c r="E10" s="12">
        <f>E6+1</f>
        <v>4</v>
      </c>
      <c r="F10" s="4"/>
      <c r="G10" s="2" t="s">
        <v>36</v>
      </c>
      <c r="H10" s="4"/>
      <c r="I10" s="11"/>
      <c r="J10" s="4"/>
      <c r="K10" s="3"/>
      <c r="L10" s="4"/>
      <c r="M10" s="3"/>
      <c r="O10" s="26" t="s">
        <v>13</v>
      </c>
      <c r="P10" s="37">
        <v>0.375</v>
      </c>
      <c r="Q10" s="28">
        <v>10</v>
      </c>
      <c r="R10" s="29">
        <v>11</v>
      </c>
      <c r="S10" s="30"/>
      <c r="T10" s="48" t="s">
        <v>23</v>
      </c>
    </row>
    <row r="11" spans="1:20" x14ac:dyDescent="0.3">
      <c r="A11" s="1"/>
      <c r="B11" s="4"/>
      <c r="D11" s="15" cm="1">
        <f t="array" ref="D11">_xlfn.SINGLE(INDEX($P$3:$P$18,SUMPRODUCT(($Q$3:$S$18=E10)*ROW($Q$3:$S$18))-_xlfn.SINGLE(ROW($Q$3:$S$18))+1))</f>
        <v>0.75</v>
      </c>
      <c r="E11" s="14" t="str" cm="1">
        <f t="array" ref="E11">_xlfn.SINGLE(INDEX($Q$2:$S$2,SUMPRODUCT(($Q$3:$S$18=E10)*COLUMN($Q$3:$S$18))-_xlfn.SINGLE(COLUMN($Q$3:$S$18))+1))</f>
        <v>B</v>
      </c>
      <c r="F11" s="7"/>
      <c r="G11" s="8"/>
      <c r="H11" s="4"/>
      <c r="I11" s="11"/>
      <c r="J11" s="4"/>
      <c r="K11" s="3"/>
      <c r="L11" s="4"/>
      <c r="M11" s="3"/>
      <c r="O11" s="26" t="s">
        <v>13</v>
      </c>
      <c r="P11" s="37">
        <f>P10+3/24</f>
        <v>0.5</v>
      </c>
      <c r="Q11" s="28">
        <v>13</v>
      </c>
      <c r="R11" s="29">
        <v>12</v>
      </c>
      <c r="S11" s="49"/>
      <c r="T11" s="48" t="s">
        <v>23</v>
      </c>
    </row>
    <row r="12" spans="1:20" x14ac:dyDescent="0.3">
      <c r="A12" s="1">
        <v>5</v>
      </c>
      <c r="B12" s="4"/>
      <c r="D12" s="2" t="s">
        <v>36</v>
      </c>
      <c r="E12" s="3"/>
      <c r="F12" s="4" t="str" cm="1">
        <f t="array" ref="F12">_xlfn.SINGLE(INDEX($O$3:$O$18,SUMPRODUCT(($Q$3:$S$18=G12)*ROW($Q$3:$S$18))-_xlfn.SINGLE(ROW($Q$3:$S$18))+1))</f>
        <v>Sam-2</v>
      </c>
      <c r="G12" s="9">
        <f>G4+1</f>
        <v>11</v>
      </c>
      <c r="H12" s="13"/>
      <c r="I12" s="14"/>
      <c r="J12" s="4"/>
      <c r="K12" s="3"/>
      <c r="L12" s="4"/>
      <c r="M12" s="3"/>
      <c r="O12" s="38" t="s">
        <v>13</v>
      </c>
      <c r="P12" s="39">
        <f>P11+3/24</f>
        <v>0.625</v>
      </c>
      <c r="Q12" s="70" t="s">
        <v>18</v>
      </c>
      <c r="R12" s="71"/>
      <c r="S12" s="72"/>
    </row>
    <row r="13" spans="1:20" x14ac:dyDescent="0.3">
      <c r="A13" s="1">
        <v>1</v>
      </c>
      <c r="B13" s="4"/>
      <c r="D13" s="2" t="s">
        <v>37</v>
      </c>
      <c r="E13" s="3"/>
      <c r="F13" s="6" cm="1">
        <f t="array" ref="F13">_xlfn.SINGLE(INDEX($P$3:$P$18,SUMPRODUCT(($Q$3:$S$18=G12)*ROW($Q$3:$S$18))-_xlfn.SINGLE(ROW($Q$3:$S$18))+1))</f>
        <v>0.375</v>
      </c>
      <c r="G13" s="11" t="str" cm="1">
        <f t="array" ref="G13">_xlfn.SINGLE(INDEX($Q$2:$S$2,SUMPRODUCT(($Q$3:$S$18=G12)*COLUMN($Q$3:$S$18))-_xlfn.SINGLE(COLUMN($Q$3:$S$18))+1))</f>
        <v>C</v>
      </c>
      <c r="H13" s="4"/>
      <c r="I13" s="2" t="s">
        <v>36</v>
      </c>
      <c r="J13" s="4"/>
      <c r="K13" s="3"/>
      <c r="L13" s="4"/>
      <c r="M13" s="3"/>
      <c r="O13" s="26" t="s">
        <v>13</v>
      </c>
      <c r="P13" s="37">
        <f>P11+4/24</f>
        <v>0.66666666666666663</v>
      </c>
      <c r="Q13" s="28">
        <v>9</v>
      </c>
      <c r="R13" s="32"/>
      <c r="S13" s="50">
        <v>16</v>
      </c>
      <c r="T13" s="48" t="s">
        <v>23</v>
      </c>
    </row>
    <row r="14" spans="1:20" x14ac:dyDescent="0.3">
      <c r="A14" s="1">
        <v>8</v>
      </c>
      <c r="B14" s="2" t="s">
        <v>38</v>
      </c>
      <c r="D14" s="7" t="str" cm="1">
        <f t="array" ref="D14">_xlfn.SINGLE(INDEX($O$3:$O$18,SUMPRODUCT(($Q$3:$S$18=E14)*ROW($Q$3:$S$18))-_xlfn.SINGLE(ROW($Q$3:$S$18))+1))</f>
        <v>Ven-1</v>
      </c>
      <c r="E14" s="12">
        <f>E10+1</f>
        <v>5</v>
      </c>
      <c r="F14" s="13"/>
      <c r="G14" s="14"/>
      <c r="H14" s="4"/>
      <c r="I14" s="3"/>
      <c r="J14" s="4"/>
      <c r="K14" s="3"/>
      <c r="L14" s="4"/>
      <c r="M14" s="3"/>
      <c r="O14" s="26" t="s">
        <v>13</v>
      </c>
      <c r="P14" s="37">
        <f>P13+5/24</f>
        <v>0.875</v>
      </c>
      <c r="Q14" s="28">
        <v>14</v>
      </c>
      <c r="R14" s="29">
        <v>15</v>
      </c>
      <c r="S14" s="51">
        <v>17</v>
      </c>
      <c r="T14" s="48" t="s">
        <v>23</v>
      </c>
    </row>
    <row r="15" spans="1:20" x14ac:dyDescent="0.3">
      <c r="A15" s="1"/>
      <c r="B15" s="7" t="str" cm="1">
        <f t="array" ref="B15">_xlfn.SINGLE(INDEX($O$3:$O$18,SUMPRODUCT(($Q$3:$S$18=C15)*ROW($Q$3:$S$18))-_xlfn.SINGLE(ROW($Q$3:$S$18))+1))</f>
        <v>Jeu-29</v>
      </c>
      <c r="C15" s="12">
        <v>1</v>
      </c>
      <c r="D15" s="15" cm="1">
        <f t="array" ref="D15">_xlfn.SINGLE(INDEX($P$3:$P$18,SUMPRODUCT(($Q$3:$S$18=E14)*ROW($Q$3:$S$18))-_xlfn.SINGLE(ROW($Q$3:$S$18))+1))</f>
        <v>0.75</v>
      </c>
      <c r="E15" s="14" t="str" cm="1">
        <f t="array" ref="E15">_xlfn.SINGLE(INDEX($Q$2:$S$2,SUMPRODUCT(($Q$3:$S$18=E14)*COLUMN($Q$3:$S$18))-_xlfn.SINGLE(COLUMN($Q$3:$S$18))+1))</f>
        <v>D</v>
      </c>
      <c r="F15" s="4"/>
      <c r="G15" s="2" t="s">
        <v>38</v>
      </c>
      <c r="H15" s="4"/>
      <c r="I15" s="3"/>
      <c r="J15" s="4"/>
      <c r="K15" s="3"/>
      <c r="L15" s="4"/>
      <c r="M15" s="3"/>
      <c r="O15" s="21"/>
      <c r="P15" s="22"/>
      <c r="Q15" s="34"/>
      <c r="R15" s="35"/>
      <c r="S15" s="36"/>
    </row>
    <row r="16" spans="1:20" x14ac:dyDescent="0.3">
      <c r="A16" s="1"/>
      <c r="B16" s="15" cm="1">
        <f t="array" ref="B16">_xlfn.SINGLE(INDEX($P$3:$P$18,SUMPRODUCT(($Q$3:$S$18=C15)*ROW($Q$3:$S$18))-_xlfn.SINGLE(ROW($Q$3:$S$18))+1))</f>
        <v>0.875</v>
      </c>
      <c r="C16" s="14" t="str" cm="1">
        <f t="array" ref="C16">_xlfn.SINGLE(INDEX($Q$2:$S$2,SUMPRODUCT(($Q$3:$S$18=C15)*COLUMN($Q$3:$S$18))-_xlfn.SINGLE(COLUMN($Q$3:$S$18))+1))</f>
        <v>B</v>
      </c>
      <c r="D16" s="2" t="s">
        <v>38</v>
      </c>
      <c r="E16" s="3"/>
      <c r="F16" s="4"/>
      <c r="G16" s="3"/>
      <c r="H16" s="4"/>
      <c r="I16" s="3"/>
      <c r="J16" s="2" t="s">
        <v>24</v>
      </c>
      <c r="K16" s="2" t="s">
        <v>36</v>
      </c>
      <c r="L16" s="4"/>
      <c r="M16" s="3"/>
      <c r="O16" s="26" t="s">
        <v>15</v>
      </c>
      <c r="P16" s="37">
        <v>0.45833333333333331</v>
      </c>
      <c r="Q16" s="40"/>
      <c r="R16" s="29">
        <v>18</v>
      </c>
      <c r="S16" s="30"/>
      <c r="T16" s="48" t="s">
        <v>23</v>
      </c>
    </row>
    <row r="17" spans="1:20" x14ac:dyDescent="0.3">
      <c r="A17" s="1">
        <v>9</v>
      </c>
      <c r="B17" s="2" t="s">
        <v>39</v>
      </c>
      <c r="D17" s="4"/>
      <c r="E17" s="3"/>
      <c r="F17" s="4"/>
      <c r="G17" s="3"/>
      <c r="H17" s="4"/>
      <c r="I17" s="3"/>
      <c r="J17" s="7"/>
      <c r="K17" s="8"/>
      <c r="M17" s="3"/>
      <c r="O17" s="26" t="s">
        <v>15</v>
      </c>
      <c r="P17" s="37">
        <f>P16+4/24</f>
        <v>0.625</v>
      </c>
      <c r="Q17" s="28">
        <v>20</v>
      </c>
      <c r="R17" s="32"/>
      <c r="S17" s="33">
        <v>19</v>
      </c>
      <c r="T17" s="48" t="s">
        <v>23</v>
      </c>
    </row>
    <row r="18" spans="1:20" ht="15" thickBot="1" x14ac:dyDescent="0.35">
      <c r="A18" s="1"/>
      <c r="B18" s="4"/>
      <c r="D18" s="4"/>
      <c r="E18" s="3"/>
      <c r="F18" s="2" t="s">
        <v>25</v>
      </c>
      <c r="G18" s="2" t="s">
        <v>33</v>
      </c>
      <c r="H18" s="4"/>
      <c r="I18" s="3"/>
      <c r="J18" s="4"/>
      <c r="K18" s="11"/>
      <c r="M18" s="3"/>
      <c r="O18" s="26" t="s">
        <v>15</v>
      </c>
      <c r="P18" s="31">
        <f>P17+3.5/24</f>
        <v>0.77083333333333337</v>
      </c>
      <c r="Q18" s="41"/>
      <c r="R18" s="52">
        <v>21</v>
      </c>
      <c r="S18" s="53"/>
      <c r="T18" s="48" t="s">
        <v>23</v>
      </c>
    </row>
    <row r="19" spans="1:20" x14ac:dyDescent="0.3">
      <c r="A19" s="1"/>
      <c r="B19" s="4"/>
      <c r="D19" s="4"/>
      <c r="E19" s="3"/>
      <c r="F19" s="7"/>
      <c r="G19" s="8"/>
      <c r="H19" s="4"/>
      <c r="I19" s="3"/>
      <c r="J19" s="4"/>
      <c r="K19" s="11"/>
      <c r="M19" s="3"/>
    </row>
    <row r="20" spans="1:20" x14ac:dyDescent="0.3">
      <c r="A20" s="1"/>
      <c r="B20" s="4"/>
      <c r="D20" s="2" t="s">
        <v>6</v>
      </c>
      <c r="E20" s="2" t="s">
        <v>35</v>
      </c>
      <c r="F20" s="4" t="str" cm="1">
        <f t="array" ref="F20">_xlfn.SINGLE(INDEX($O$3:$O$18,SUMPRODUCT(($Q$3:$S$18=G20)*ROW($Q$3:$S$18))-_xlfn.SINGLE(ROW($Q$3:$S$18))+1))</f>
        <v>Sam-2</v>
      </c>
      <c r="G20" s="9">
        <f>G28+1</f>
        <v>13</v>
      </c>
      <c r="H20" s="4"/>
      <c r="I20" s="2" t="s">
        <v>35</v>
      </c>
      <c r="J20" s="4" t="str" cm="1">
        <f t="array" ref="J20">_xlfn.SINGLE(INDEX($O$3:$O$18,SUMPRODUCT(($Q$3:$S$18=K20)*ROW($Q$3:$S$18))-_xlfn.SINGLE(ROW($Q$3:$S$18))+1))</f>
        <v>Dim-3</v>
      </c>
      <c r="K20" s="9">
        <f>I24+1</f>
        <v>18</v>
      </c>
      <c r="L20" s="16"/>
      <c r="M20" s="68" t="s">
        <v>36</v>
      </c>
    </row>
    <row r="21" spans="1:20" x14ac:dyDescent="0.3">
      <c r="A21" s="1"/>
      <c r="B21" s="4"/>
      <c r="D21" s="7"/>
      <c r="E21" s="8"/>
      <c r="F21" s="6" cm="1">
        <f t="array" ref="F21">_xlfn.SINGLE(INDEX($P$3:$P$18,SUMPRODUCT(($Q$3:$S$18=G20)*ROW($Q$3:$S$18))-_xlfn.SINGLE(ROW($Q$3:$S$18))+1))</f>
        <v>0.5</v>
      </c>
      <c r="G21" s="11" t="str" cm="1">
        <f t="array" ref="G21">_xlfn.SINGLE(INDEX($Q$2:$S$2,SUMPRODUCT(($Q$3:$S$18=G20)*COLUMN($Q$3:$S$18))-_xlfn.SINGLE(COLUMN($Q$3:$S$18))+1))</f>
        <v>B</v>
      </c>
      <c r="H21" s="7"/>
      <c r="I21" s="8"/>
      <c r="J21" s="6" cm="1">
        <f t="array" ref="J21">_xlfn.SINGLE(INDEX($P$3:$P$18,SUMPRODUCT(($Q$3:$S$18=K20)*ROW($Q$3:$S$18))-_xlfn.SINGLE(ROW($Q$3:$S$18))+1))</f>
        <v>0.45833333333333331</v>
      </c>
      <c r="K21" s="11" t="str" cm="1">
        <f t="array" ref="K21">_xlfn.SINGLE(INDEX($Q$2:$S$2,SUMPRODUCT(($Q$3:$S$18=K20)*COLUMN($Q$3:$S$18))-_xlfn.SINGLE(COLUMN($Q$3:$S$18))+1))</f>
        <v>C</v>
      </c>
      <c r="M21" s="3" t="s">
        <v>3</v>
      </c>
    </row>
    <row r="22" spans="1:20" x14ac:dyDescent="0.3">
      <c r="A22" s="1"/>
      <c r="B22" s="4"/>
      <c r="D22" s="4" t="str" cm="1">
        <f t="array" ref="D22">_xlfn.SINGLE(INDEX($O$3:$O$18,SUMPRODUCT(($Q$3:$S$18=E22)*ROW($Q$3:$S$18))-_xlfn.SINGLE(ROW($Q$3:$S$18))+1))</f>
        <v>Ven-1</v>
      </c>
      <c r="E22" s="9">
        <f>C32+1</f>
        <v>7</v>
      </c>
      <c r="F22" s="13"/>
      <c r="G22" s="14"/>
      <c r="H22" s="4"/>
      <c r="I22" s="11"/>
      <c r="J22" s="4"/>
      <c r="K22" s="11"/>
      <c r="M22" s="3"/>
    </row>
    <row r="23" spans="1:20" x14ac:dyDescent="0.3">
      <c r="A23" s="1"/>
      <c r="B23" s="4"/>
      <c r="D23" s="6" cm="1">
        <f t="array" ref="D23">_xlfn.SINGLE(INDEX($P$3:$P$18,SUMPRODUCT(($Q$3:$S$18=E22)*ROW($Q$3:$S$18))-_xlfn.SINGLE(ROW($Q$3:$S$18))+1))</f>
        <v>0.875</v>
      </c>
      <c r="E23" s="11" t="str" cm="1">
        <f t="array" ref="E23">_xlfn.SINGLE(INDEX($Q$2:$S$2,SUMPRODUCT(($Q$3:$S$18=E22)*COLUMN($Q$3:$S$18))-_xlfn.SINGLE(COLUMN($Q$3:$S$18))+1))</f>
        <v>C</v>
      </c>
      <c r="F23" s="4"/>
      <c r="G23" s="2" t="s">
        <v>35</v>
      </c>
      <c r="H23" s="4"/>
      <c r="I23" s="11"/>
      <c r="J23" s="4"/>
      <c r="K23" s="11"/>
      <c r="M23" s="3"/>
      <c r="O23" s="54"/>
    </row>
    <row r="24" spans="1:20" x14ac:dyDescent="0.3">
      <c r="A24" s="1"/>
      <c r="B24" s="4"/>
      <c r="D24" s="13"/>
      <c r="E24" s="14"/>
      <c r="F24" s="4"/>
      <c r="G24" s="3"/>
      <c r="H24" s="4" t="str" cm="1">
        <f t="array" ref="H24">_xlfn.SINGLE(INDEX($O$3:$O$18,SUMPRODUCT(($Q$3:$S$18=I24)*ROW($Q$3:$S$18))-_xlfn.SINGLE(ROW($Q$3:$S$18))+1))</f>
        <v>Sam-2</v>
      </c>
      <c r="I24" s="9">
        <f>I8+1</f>
        <v>17</v>
      </c>
      <c r="J24" s="13"/>
      <c r="K24" s="14"/>
      <c r="M24" s="3"/>
      <c r="Q24" s="55"/>
      <c r="R24" s="55"/>
      <c r="S24" s="55"/>
    </row>
    <row r="25" spans="1:20" x14ac:dyDescent="0.3">
      <c r="A25" s="1"/>
      <c r="B25" s="4"/>
      <c r="D25" s="2" t="s">
        <v>9</v>
      </c>
      <c r="E25" s="2" t="s">
        <v>37</v>
      </c>
      <c r="F25" s="4"/>
      <c r="G25" s="3"/>
      <c r="H25" s="6" cm="1">
        <f t="array" ref="H25">_xlfn.SINGLE(INDEX($P$3:$P$18,SUMPRODUCT(($Q$3:$S$18=I24)*ROW($Q$3:$S$18))-_xlfn.SINGLE(ROW($Q$3:$S$18))+1))</f>
        <v>0.875</v>
      </c>
      <c r="I25" s="11" t="str" cm="1">
        <f t="array" ref="I25">_xlfn.SINGLE(INDEX($Q$2:$S$2,SUMPRODUCT(($Q$3:$S$18=I24)*COLUMN($Q$3:$S$18))-_xlfn.SINGLE(COLUMN($Q$3:$S$18))+1))</f>
        <v>D</v>
      </c>
      <c r="J25" s="4"/>
      <c r="K25" s="2" t="s">
        <v>35</v>
      </c>
      <c r="M25" s="3"/>
      <c r="O25" s="56"/>
      <c r="P25" s="56"/>
      <c r="Q25" s="57"/>
      <c r="R25" s="57"/>
      <c r="S25" s="57"/>
    </row>
    <row r="26" spans="1:20" x14ac:dyDescent="0.3">
      <c r="A26" s="1"/>
      <c r="B26" s="4"/>
      <c r="D26" s="4"/>
      <c r="E26" s="3"/>
      <c r="F26" s="2" t="s">
        <v>7</v>
      </c>
      <c r="G26" s="2" t="s">
        <v>38</v>
      </c>
      <c r="H26" s="4"/>
      <c r="I26" s="11"/>
      <c r="J26" s="4"/>
      <c r="K26" s="3"/>
      <c r="M26" s="3"/>
      <c r="O26" s="58"/>
      <c r="P26" s="59"/>
      <c r="Q26" s="42"/>
      <c r="R26" s="42"/>
      <c r="S26" s="42"/>
    </row>
    <row r="27" spans="1:20" x14ac:dyDescent="0.3">
      <c r="A27" s="1"/>
      <c r="B27" s="4"/>
      <c r="D27" s="4"/>
      <c r="E27" s="3"/>
      <c r="F27" s="7"/>
      <c r="G27" s="8"/>
      <c r="H27" s="4"/>
      <c r="I27" s="11"/>
      <c r="J27" s="4"/>
      <c r="K27" s="3"/>
      <c r="M27" s="3"/>
      <c r="O27" s="58"/>
      <c r="P27" s="59"/>
      <c r="Q27" s="29"/>
      <c r="R27" s="29"/>
      <c r="S27" s="29"/>
    </row>
    <row r="28" spans="1:20" x14ac:dyDescent="0.3">
      <c r="A28" s="1"/>
      <c r="B28" s="4"/>
      <c r="D28" s="2" t="s">
        <v>4</v>
      </c>
      <c r="E28" s="2" t="s">
        <v>34</v>
      </c>
      <c r="F28" s="4" t="str" cm="1">
        <f t="array" ref="F28">_xlfn.SINGLE(INDEX($O$3:$O$18,SUMPRODUCT(($Q$3:$S$18=G28)*ROW($Q$3:$S$18))-_xlfn.SINGLE(ROW($Q$3:$S$18))+1))</f>
        <v>Sam-2</v>
      </c>
      <c r="G28" s="9">
        <f>G12+1</f>
        <v>12</v>
      </c>
      <c r="H28" s="13"/>
      <c r="I28" s="14"/>
      <c r="J28" s="4"/>
      <c r="K28" s="3"/>
      <c r="M28" s="3"/>
      <c r="O28" s="58"/>
      <c r="P28" s="59"/>
      <c r="Q28" s="29"/>
      <c r="R28" s="29"/>
      <c r="S28" s="29"/>
    </row>
    <row r="29" spans="1:20" x14ac:dyDescent="0.3">
      <c r="A29" s="1"/>
      <c r="B29" s="4"/>
      <c r="D29" s="7"/>
      <c r="E29" s="8"/>
      <c r="F29" s="6" cm="1">
        <f t="array" ref="F29">_xlfn.SINGLE(INDEX($P$3:$P$18,SUMPRODUCT(($Q$3:$S$18=G28)*ROW($Q$3:$S$18))-_xlfn.SINGLE(ROW($Q$3:$S$18))+1))</f>
        <v>0.5</v>
      </c>
      <c r="G29" s="11" t="str" cm="1">
        <f t="array" ref="G29">_xlfn.SINGLE(INDEX($Q$2:$S$2,SUMPRODUCT(($Q$3:$S$18=G28)*COLUMN($Q$3:$S$18))-_xlfn.SINGLE(COLUMN($Q$3:$S$18))+1))</f>
        <v>C</v>
      </c>
      <c r="H29" s="4"/>
      <c r="I29" s="2" t="s">
        <v>31</v>
      </c>
      <c r="J29" s="4"/>
      <c r="K29" s="3"/>
      <c r="M29" s="3"/>
      <c r="O29" s="58"/>
      <c r="P29" s="59"/>
      <c r="Q29" s="29"/>
      <c r="R29" s="29"/>
      <c r="S29" s="29"/>
    </row>
    <row r="30" spans="1:20" x14ac:dyDescent="0.3">
      <c r="A30" s="1"/>
      <c r="B30" s="4"/>
      <c r="D30" s="4" t="str" cm="1">
        <f t="array" ref="D30">_xlfn.SINGLE(INDEX($O$3:$O$18,SUMPRODUCT(($Q$3:$S$18=E30)*ROW($Q$3:$S$18))-_xlfn.SINGLE(ROW($Q$3:$S$18))+1))</f>
        <v>Ven-1</v>
      </c>
      <c r="E30" s="9">
        <f>E22+1</f>
        <v>8</v>
      </c>
      <c r="F30" s="13"/>
      <c r="G30" s="14"/>
      <c r="H30" s="4"/>
      <c r="I30" s="3"/>
      <c r="J30" s="4"/>
      <c r="K30" s="3"/>
      <c r="M30" s="3"/>
      <c r="O30" s="58"/>
      <c r="P30" s="59"/>
      <c r="Q30" s="29"/>
      <c r="R30" s="29"/>
      <c r="S30" s="29"/>
      <c r="T30" s="60"/>
    </row>
    <row r="31" spans="1:20" x14ac:dyDescent="0.3">
      <c r="A31" s="1"/>
      <c r="B31" s="2" t="s">
        <v>5</v>
      </c>
      <c r="C31" s="2" t="s">
        <v>39</v>
      </c>
      <c r="D31" s="6" cm="1">
        <f t="array" ref="D31">_xlfn.SINGLE(INDEX($P$3:$P$18,SUMPRODUCT(($Q$3:$S$18=E30)*ROW($Q$3:$S$18))-_xlfn.SINGLE(ROW($Q$3:$S$18))+1))</f>
        <v>0.875</v>
      </c>
      <c r="E31" s="11" t="str" cm="1">
        <f t="array" ref="E31">_xlfn.SINGLE(INDEX($Q$2:$S$2,SUMPRODUCT(($Q$3:$S$18=E30)*COLUMN($Q$3:$S$18))-_xlfn.SINGLE(COLUMN($Q$3:$S$18))+1))</f>
        <v>D</v>
      </c>
      <c r="F31" s="4"/>
      <c r="G31" s="2" t="s">
        <v>31</v>
      </c>
      <c r="H31" s="4"/>
      <c r="I31" s="3"/>
      <c r="J31" s="4"/>
      <c r="K31" s="3"/>
      <c r="M31" s="3"/>
      <c r="O31" s="58"/>
      <c r="P31" s="59"/>
      <c r="Q31" s="29"/>
      <c r="R31" s="61"/>
      <c r="S31" s="61"/>
      <c r="T31" s="60"/>
    </row>
    <row r="32" spans="1:20" x14ac:dyDescent="0.3">
      <c r="A32" s="1"/>
      <c r="B32" s="7" t="str" cm="1">
        <f t="array" ref="B32">_xlfn.SINGLE(INDEX($O$3:$O$18,SUMPRODUCT(($Q$3:$S$18=C32)*ROW($Q$3:$S$18))-_xlfn.SINGLE(ROW($Q$3:$S$18))+1))</f>
        <v>Ven-1</v>
      </c>
      <c r="C32" s="12">
        <f>E14+1</f>
        <v>6</v>
      </c>
      <c r="D32" s="13"/>
      <c r="E32" s="14"/>
      <c r="F32" s="4"/>
      <c r="G32" s="3"/>
      <c r="H32" s="4"/>
      <c r="I32" s="3"/>
      <c r="J32" s="4"/>
      <c r="K32" s="3"/>
      <c r="M32" s="3"/>
      <c r="O32" s="58"/>
      <c r="P32" s="59"/>
      <c r="Q32" s="29"/>
      <c r="R32" s="29"/>
      <c r="S32" s="29"/>
    </row>
    <row r="33" spans="1:20" x14ac:dyDescent="0.3">
      <c r="A33" s="1"/>
      <c r="B33" s="15" cm="1">
        <f t="array" ref="B33">_xlfn.SINGLE(INDEX($P$3:$P$18,SUMPRODUCT(($Q$3:$S$18=C32)*ROW($Q$3:$S$18))-_xlfn.SINGLE(ROW($Q$3:$S$18))+1))</f>
        <v>0.75</v>
      </c>
      <c r="C33" s="14" t="str" cm="1">
        <f t="array" ref="C33">_xlfn.SINGLE(INDEX($Q$2:$S$2,SUMPRODUCT(($Q$3:$S$18=C32)*COLUMN($Q$3:$S$18))-_xlfn.SINGLE(COLUMN($Q$3:$S$18))+1))</f>
        <v>C</v>
      </c>
      <c r="D33" s="4"/>
      <c r="E33" s="2" t="s">
        <v>31</v>
      </c>
      <c r="F33" s="4"/>
      <c r="G33" s="3"/>
      <c r="H33" s="4"/>
      <c r="I33" s="3"/>
      <c r="J33" s="2"/>
      <c r="K33" s="3"/>
      <c r="L33" s="4"/>
      <c r="M33" s="3"/>
      <c r="O33" s="58"/>
      <c r="P33" s="59"/>
      <c r="Q33" s="29"/>
      <c r="R33" s="29"/>
      <c r="S33" s="29"/>
    </row>
    <row r="34" spans="1:20" x14ac:dyDescent="0.3">
      <c r="A34" s="1"/>
      <c r="B34" s="2" t="s">
        <v>2</v>
      </c>
      <c r="C34" s="2" t="s">
        <v>31</v>
      </c>
      <c r="D34" s="4"/>
      <c r="E34" s="3"/>
      <c r="F34" s="2" t="s">
        <v>26</v>
      </c>
      <c r="G34" s="2" t="s">
        <v>31</v>
      </c>
      <c r="H34" s="4"/>
      <c r="I34" s="3"/>
      <c r="J34" s="4"/>
      <c r="K34" s="3"/>
      <c r="L34" s="4"/>
      <c r="M34" s="3"/>
      <c r="O34" s="58"/>
      <c r="P34" s="59"/>
      <c r="Q34" s="62"/>
      <c r="R34" s="62"/>
      <c r="S34" s="62"/>
      <c r="T34" s="63"/>
    </row>
    <row r="35" spans="1:20" x14ac:dyDescent="0.3">
      <c r="A35" s="1"/>
      <c r="B35" s="4"/>
      <c r="D35" s="4"/>
      <c r="E35" s="3"/>
      <c r="F35" s="7"/>
      <c r="G35" s="8"/>
      <c r="H35" s="4"/>
      <c r="I35" s="3"/>
      <c r="J35" s="4"/>
      <c r="K35" s="5"/>
      <c r="L35" s="4"/>
      <c r="M35" s="3"/>
      <c r="O35" s="58"/>
      <c r="P35" s="59"/>
      <c r="Q35" s="48"/>
      <c r="R35" s="48"/>
      <c r="S35" s="48"/>
    </row>
    <row r="36" spans="1:20" x14ac:dyDescent="0.3">
      <c r="A36" s="1"/>
      <c r="B36" s="4"/>
      <c r="D36" s="4"/>
      <c r="E36" s="3"/>
      <c r="F36" s="4" t="str" cm="1">
        <f t="array" ref="F36">_xlfn.SINGLE(INDEX($O$3:$O$18,SUMPRODUCT(($Q$3:$S$18=G36)*ROW($Q$3:$S$18))-_xlfn.SINGLE(ROW($Q$3:$S$18))+1))</f>
        <v>Dim-3</v>
      </c>
      <c r="G36" s="9">
        <f>K20+1</f>
        <v>19</v>
      </c>
      <c r="H36" s="2"/>
      <c r="I36" s="2" t="s">
        <v>38</v>
      </c>
      <c r="J36" s="6"/>
      <c r="K36" s="3"/>
      <c r="L36" s="4"/>
      <c r="M36" s="3"/>
      <c r="O36" s="58"/>
      <c r="P36" s="59"/>
      <c r="Q36" s="29"/>
      <c r="R36" s="29"/>
      <c r="S36" s="29"/>
    </row>
    <row r="37" spans="1:20" x14ac:dyDescent="0.3">
      <c r="A37" s="1"/>
      <c r="B37" s="4"/>
      <c r="D37" s="2" t="s">
        <v>1</v>
      </c>
      <c r="E37" s="2" t="s">
        <v>34</v>
      </c>
      <c r="F37" s="6" cm="1">
        <f t="array" ref="F37">_xlfn.SINGLE(INDEX($P$3:$P$18,SUMPRODUCT(($Q$3:$S$18=G36)*ROW($Q$3:$S$18))-_xlfn.SINGLE(ROW($Q$3:$S$18))+1))</f>
        <v>0.625</v>
      </c>
      <c r="G37" s="11" t="str" cm="1">
        <f t="array" ref="G37">_xlfn.SINGLE(INDEX($Q$2:$S$2,SUMPRODUCT(($Q$3:$S$18=G36)*COLUMN($Q$3:$S$18))-_xlfn.SINGLE(COLUMN($Q$3:$S$18))+1))</f>
        <v>D</v>
      </c>
      <c r="H37" s="7"/>
      <c r="I37" s="8"/>
      <c r="J37" s="4"/>
      <c r="K37" s="3"/>
      <c r="L37" s="4"/>
      <c r="M37" s="3"/>
      <c r="O37" s="58"/>
      <c r="P37" s="59"/>
      <c r="Q37" s="29"/>
      <c r="R37" s="29"/>
      <c r="S37" s="64"/>
      <c r="T37" s="65"/>
    </row>
    <row r="38" spans="1:20" x14ac:dyDescent="0.3">
      <c r="A38" s="1"/>
      <c r="B38" s="4"/>
      <c r="D38" s="7" t="str" cm="1">
        <f t="array" ref="D38">_xlfn.SINGLE(INDEX($O$3:$O$18,SUMPRODUCT(($Q$3:$S$18=E38)*ROW($Q$3:$S$18))-_xlfn.SINGLE(ROW($Q$3:$S$18))+1))</f>
        <v>Sam-2</v>
      </c>
      <c r="E38" s="12">
        <f>G20+1</f>
        <v>14</v>
      </c>
      <c r="F38" s="13"/>
      <c r="G38" s="14"/>
      <c r="H38" s="4"/>
      <c r="I38" s="9"/>
      <c r="J38" s="4"/>
      <c r="K38" s="3"/>
      <c r="L38" s="4"/>
      <c r="M38" s="3"/>
      <c r="O38" s="58"/>
      <c r="P38" s="59"/>
      <c r="Q38" s="29"/>
      <c r="R38" s="29"/>
      <c r="S38" s="29"/>
    </row>
    <row r="39" spans="1:20" x14ac:dyDescent="0.3">
      <c r="A39" s="1"/>
      <c r="B39" s="4"/>
      <c r="D39" s="15" cm="1">
        <f t="array" ref="D39">_xlfn.SINGLE(INDEX($P$3:$P$18,SUMPRODUCT(($Q$3:$S$18=E38)*ROW($Q$3:$S$18))-_xlfn.SINGLE(ROW($Q$3:$S$18))+1))</f>
        <v>0.875</v>
      </c>
      <c r="E39" s="14" t="str" cm="1">
        <f t="array" ref="E39">_xlfn.SINGLE(INDEX($Q$2:$S$2,SUMPRODUCT(($Q$3:$S$18=E38)*COLUMN($Q$3:$S$18))-_xlfn.SINGLE(COLUMN($Q$3:$S$18))+1))</f>
        <v>B</v>
      </c>
      <c r="F39" s="7"/>
      <c r="G39" s="2" t="s">
        <v>38</v>
      </c>
      <c r="H39" s="6"/>
      <c r="I39" s="11"/>
      <c r="J39" s="66"/>
      <c r="K39" s="3"/>
      <c r="L39" s="4"/>
      <c r="M39" s="3"/>
      <c r="O39" s="58"/>
      <c r="P39" s="59"/>
      <c r="Q39" s="29"/>
      <c r="R39" s="29"/>
      <c r="S39" s="29"/>
    </row>
    <row r="40" spans="1:20" x14ac:dyDescent="0.3">
      <c r="A40" s="1"/>
      <c r="B40" s="4"/>
      <c r="D40" s="2" t="s">
        <v>27</v>
      </c>
      <c r="E40" s="2" t="s">
        <v>38</v>
      </c>
      <c r="F40" s="4"/>
      <c r="G40" s="3"/>
      <c r="H40" s="4" t="str" cm="1">
        <f t="array" ref="H40">_xlfn.SINGLE(INDEX($O$3:$O$18,SUMPRODUCT(($Q$3:$S$18=I40)*ROW($Q$3:$S$18))-_xlfn.SINGLE(ROW($Q$3:$S$18))+1))</f>
        <v>Dim-3</v>
      </c>
      <c r="I40" s="9">
        <f>G44+1</f>
        <v>21</v>
      </c>
      <c r="J40" s="10"/>
      <c r="K40" s="68" t="s">
        <v>33</v>
      </c>
      <c r="L40" s="4"/>
      <c r="M40" s="3"/>
      <c r="O40" s="58"/>
      <c r="P40" s="59"/>
      <c r="Q40" s="29"/>
      <c r="R40" s="29"/>
      <c r="S40" s="29"/>
    </row>
    <row r="41" spans="1:20" x14ac:dyDescent="0.3">
      <c r="A41" s="1"/>
      <c r="B41" s="4"/>
      <c r="D41" s="2" t="s">
        <v>28</v>
      </c>
      <c r="E41" s="2" t="s">
        <v>33</v>
      </c>
      <c r="F41" s="4"/>
      <c r="G41" s="5"/>
      <c r="H41" s="6" cm="1">
        <f t="array" ref="H41">_xlfn.SINGLE(INDEX($P$3:$P$18,SUMPRODUCT(($Q$3:$S$18=I40)*ROW($Q$3:$S$18))-_xlfn.SINGLE(ROW($Q$3:$S$18))+1))</f>
        <v>0.77083333333333337</v>
      </c>
      <c r="I41" s="11" t="str" cm="1">
        <f t="array" ref="I41">_xlfn.SINGLE(INDEX($Q$2:$S$2,SUMPRODUCT(($Q$3:$S$18=I40)*COLUMN($Q$3:$S$18))-_xlfn.SINGLE(COLUMN($Q$3:$S$18))+1))</f>
        <v>C</v>
      </c>
      <c r="J41" s="4"/>
      <c r="K41" s="3" t="s">
        <v>8</v>
      </c>
      <c r="L41" s="4"/>
      <c r="M41" s="3"/>
      <c r="O41" s="58"/>
      <c r="P41" s="59"/>
      <c r="Q41" s="67"/>
      <c r="R41" s="67"/>
      <c r="S41" s="67"/>
      <c r="T41" s="54"/>
    </row>
    <row r="42" spans="1:20" x14ac:dyDescent="0.3">
      <c r="A42" s="1"/>
      <c r="B42" s="2" t="s">
        <v>10</v>
      </c>
      <c r="C42" s="2" t="s">
        <v>39</v>
      </c>
      <c r="D42" s="7" t="str" cm="1">
        <f t="array" ref="D42">_xlfn.SINGLE(INDEX($O$3:$O$18,SUMPRODUCT(($Q$3:$S$18=E42)*ROW($Q$3:$S$18))-_xlfn.SINGLE(ROW($Q$3:$S$18))+1))</f>
        <v>Sam-2</v>
      </c>
      <c r="E42" s="12">
        <f>E38+1</f>
        <v>15</v>
      </c>
      <c r="F42" s="15"/>
      <c r="G42" s="2" t="s">
        <v>33</v>
      </c>
      <c r="H42" s="4"/>
      <c r="I42" s="11"/>
      <c r="J42" s="4"/>
      <c r="K42" s="3"/>
      <c r="L42" s="4"/>
      <c r="M42" s="3"/>
    </row>
    <row r="43" spans="1:20" x14ac:dyDescent="0.3">
      <c r="A43" s="1"/>
      <c r="B43" s="7" t="str" cm="1">
        <f t="array" ref="B43">_xlfn.SINGLE(INDEX($O$3:$O$18,SUMPRODUCT(($Q$3:$S$18=C43)*ROW($Q$3:$S$18))-_xlfn.SINGLE(ROW($Q$3:$S$18))+1))</f>
        <v>Sam-2</v>
      </c>
      <c r="C43" s="12">
        <f>E30+1</f>
        <v>9</v>
      </c>
      <c r="D43" s="15" cm="1">
        <f t="array" ref="D43">_xlfn.SINGLE(INDEX($P$3:$P$18,SUMPRODUCT(($Q$3:$S$18=E42)*ROW($Q$3:$S$18))-_xlfn.SINGLE(ROW($Q$3:$S$18))+1))</f>
        <v>0.875</v>
      </c>
      <c r="E43" s="14" t="str" cm="1">
        <f t="array" ref="E43">_xlfn.SINGLE(INDEX($Q$2:$S$2,SUMPRODUCT(($Q$3:$S$18=E42)*COLUMN($Q$3:$S$18))-_xlfn.SINGLE(COLUMN($Q$3:$S$18))+1))</f>
        <v>C</v>
      </c>
      <c r="F43" s="7"/>
      <c r="G43" s="8"/>
      <c r="H43" s="4"/>
      <c r="I43" s="11"/>
      <c r="J43" s="4"/>
      <c r="K43" s="3"/>
      <c r="L43" s="4"/>
      <c r="M43" s="3"/>
    </row>
    <row r="44" spans="1:20" x14ac:dyDescent="0.3">
      <c r="A44" s="1"/>
      <c r="B44" s="15" cm="1">
        <f t="array" ref="B44">_xlfn.SINGLE(INDEX($P$3:$P$18,SUMPRODUCT(($Q$3:$S$18=C43)*ROW($Q$3:$S$18))-_xlfn.SINGLE(ROW($Q$3:$S$18))+1))</f>
        <v>0.66666666666666663</v>
      </c>
      <c r="C44" s="14" t="str" cm="1">
        <f t="array" ref="C44">_xlfn.SINGLE(INDEX($Q$2:$S$2,SUMPRODUCT(($Q$3:$S$18=C43)*COLUMN($Q$3:$S$18))-_xlfn.SINGLE(COLUMN($Q$3:$S$18))+1))</f>
        <v>B</v>
      </c>
      <c r="D44" s="4"/>
      <c r="E44" s="2" t="s">
        <v>37</v>
      </c>
      <c r="F44" s="4" t="str" cm="1">
        <f t="array" ref="F44">_xlfn.SINGLE(INDEX($O$3:$O$18,SUMPRODUCT(($Q$3:$S$18=G44)*ROW($Q$3:$S$18))-_xlfn.SINGLE(ROW($Q$3:$S$18))+1))</f>
        <v>Dim-3</v>
      </c>
      <c r="G44" s="9">
        <f>G36+1</f>
        <v>20</v>
      </c>
      <c r="H44" s="13"/>
      <c r="I44" s="14"/>
      <c r="J44" s="4"/>
      <c r="K44" s="3"/>
      <c r="L44" s="4"/>
      <c r="M44" s="3"/>
    </row>
    <row r="45" spans="1:20" x14ac:dyDescent="0.3">
      <c r="A45" s="1"/>
      <c r="B45" s="2" t="s">
        <v>29</v>
      </c>
      <c r="C45" s="2" t="s">
        <v>37</v>
      </c>
      <c r="D45" s="4"/>
      <c r="E45" s="3"/>
      <c r="F45" s="6" cm="1">
        <f t="array" ref="F45">_xlfn.SINGLE(INDEX($P$3:$P$18,SUMPRODUCT(($Q$3:$S$18=G44)*ROW($Q$3:$S$18))-_xlfn.SINGLE(ROW($Q$3:$S$18))+1))</f>
        <v>0.625</v>
      </c>
      <c r="G45" s="11" t="str" cm="1">
        <f t="array" ref="G45">_xlfn.SINGLE(INDEX($Q$2:$S$2,SUMPRODUCT(($Q$3:$S$18=G44)*COLUMN($Q$3:$S$18))-_xlfn.SINGLE(COLUMN($Q$3:$S$18))+1))</f>
        <v>B</v>
      </c>
      <c r="H45" s="4"/>
      <c r="I45" s="2" t="s">
        <v>33</v>
      </c>
      <c r="J45" s="4"/>
      <c r="K45" s="3"/>
      <c r="L45" s="4"/>
      <c r="M45" s="3"/>
    </row>
    <row r="46" spans="1:20" x14ac:dyDescent="0.3">
      <c r="A46" s="1"/>
      <c r="B46" s="4"/>
      <c r="D46" s="4"/>
      <c r="E46" s="3"/>
      <c r="F46" s="13"/>
      <c r="G46" s="14"/>
      <c r="H46" s="4"/>
      <c r="I46" s="3"/>
      <c r="J46" s="4"/>
      <c r="K46" s="3"/>
      <c r="L46" s="4"/>
      <c r="M46" s="3"/>
    </row>
    <row r="47" spans="1:20" x14ac:dyDescent="0.3">
      <c r="A47" s="1"/>
      <c r="B47" s="4"/>
      <c r="D47" s="4"/>
      <c r="E47" s="3"/>
      <c r="F47" s="2" t="s">
        <v>30</v>
      </c>
      <c r="G47" s="2" t="s">
        <v>35</v>
      </c>
      <c r="H47" s="4"/>
      <c r="I47" s="3"/>
      <c r="J47" s="4"/>
      <c r="K47" s="3"/>
      <c r="L47" s="4"/>
      <c r="M47" s="3"/>
    </row>
    <row r="48" spans="1:20" x14ac:dyDescent="0.3">
      <c r="A48" s="1"/>
      <c r="B48" s="4"/>
      <c r="D48" s="4"/>
      <c r="E48" s="3"/>
      <c r="F48" s="4"/>
      <c r="G48" s="3"/>
      <c r="H48" s="4"/>
      <c r="I48" s="3"/>
      <c r="J48" s="4"/>
      <c r="K48" s="3"/>
      <c r="L48" s="4"/>
      <c r="M48" s="3"/>
    </row>
  </sheetData>
  <mergeCells count="2">
    <mergeCell ref="Q1:S1"/>
    <mergeCell ref="Q12:S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Netbook</dc:creator>
  <cp:lastModifiedBy>Admin Netbook</cp:lastModifiedBy>
  <dcterms:created xsi:type="dcterms:W3CDTF">2024-03-01T15:31:49Z</dcterms:created>
  <dcterms:modified xsi:type="dcterms:W3CDTF">2024-03-04T15:42:10Z</dcterms:modified>
</cp:coreProperties>
</file>